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970"/>
  </bookViews>
  <sheets>
    <sheet name="Firewall" sheetId="2" r:id="rId1"/>
  </sheets>
  <calcPr calcId="144525"/>
</workbook>
</file>

<file path=xl/calcChain.xml><?xml version="1.0" encoding="utf-8"?>
<calcChain xmlns="http://schemas.openxmlformats.org/spreadsheetml/2006/main">
  <c r="M8" i="2" l="1"/>
  <c r="M7" i="2"/>
  <c r="M6" i="2"/>
  <c r="H5" i="2"/>
  <c r="L5" i="2"/>
  <c r="K5" i="2"/>
  <c r="J5" i="2"/>
  <c r="I5" i="2"/>
  <c r="M9" i="2" l="1"/>
  <c r="N7" i="2"/>
  <c r="N6" i="2"/>
  <c r="N8" i="2"/>
  <c r="N10" i="2" l="1"/>
</calcChain>
</file>

<file path=xl/sharedStrings.xml><?xml version="1.0" encoding="utf-8"?>
<sst xmlns="http://schemas.openxmlformats.org/spreadsheetml/2006/main" count="37" uniqueCount="34">
  <si>
    <t>Item</t>
  </si>
  <si>
    <t>2nd Year</t>
  </si>
  <si>
    <t>3rd Year</t>
  </si>
  <si>
    <t>4th Year</t>
  </si>
  <si>
    <t>5th Year</t>
  </si>
  <si>
    <t>Discount Factor @10%</t>
  </si>
  <si>
    <t>Place :</t>
  </si>
  <si>
    <t>Authorized Signatory</t>
  </si>
  <si>
    <t>Name :</t>
  </si>
  <si>
    <t>Date :</t>
  </si>
  <si>
    <t>Designation :</t>
  </si>
  <si>
    <t>PV(Rs)</t>
  </si>
  <si>
    <t>Total(Rs)</t>
  </si>
  <si>
    <t>1st Year</t>
  </si>
  <si>
    <t>Grand Indicative Cost (NPV) - Figure to be Quoted in Online Reverse Auction</t>
  </si>
  <si>
    <t>A</t>
  </si>
  <si>
    <t>Qty</t>
  </si>
  <si>
    <t>X</t>
  </si>
  <si>
    <t xml:space="preserve"> </t>
  </si>
  <si>
    <t>All payments on pro-rata basis only.</t>
  </si>
  <si>
    <t>Bidder to Check the Correctness of the  Grand Total Cost , the provided template and formulae are only suggestive /facilitators for computation.</t>
  </si>
  <si>
    <t>B</t>
  </si>
  <si>
    <t>OEM</t>
  </si>
  <si>
    <t>Make/Model</t>
  </si>
  <si>
    <t>Description</t>
  </si>
  <si>
    <t xml:space="preserve">Name of Bidder : </t>
  </si>
  <si>
    <t>Offsite support as per the RFP</t>
  </si>
  <si>
    <t>Grand Indicative Cost (Total of A-&gt;E)</t>
  </si>
  <si>
    <t>On Delivery for Qty = 1</t>
  </si>
  <si>
    <t>Internet Leased Link of 500  Mbps with DDoS protection as per RFP including the on-premise device with all the relevant licenses as per the RFP</t>
  </si>
  <si>
    <t>Internet Leased Link of 100  Mbps with DDoS protection as per RFP including the on-premise device with all relevant licenses  as per the RFP</t>
  </si>
  <si>
    <t>C</t>
  </si>
  <si>
    <t xml:space="preserve"> COMMERCIAL BID (Indicative) OF THE RFP Ref: LIC-CO/IT-BPR/FW/RFP/2023-24/01 Dated: 22/06/2023</t>
  </si>
  <si>
    <r>
      <rPr>
        <b/>
        <sz val="18"/>
        <rFont val="Cambria"/>
        <family val="1"/>
      </rPr>
      <t xml:space="preserve">REQUEST FOR PROPOSAL (Ref: LIC-CO/IT-BPR/FW/RFP/2023-24/01 Dated: 22/06/2023)
FOR
Internet Leased Link with DDoS Protection  </t>
    </r>
    <r>
      <rPr>
        <b/>
        <sz val="24"/>
        <rFont val="Cambria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</si>
</sst>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name val="Cambria"/>
      <family val="1"/>
    </font>
    <font>
      <sz val="12"/>
      <color theme="1"/>
      <name val="Calibri"/>
      <family val="2"/>
      <scheme val="minor"/>
    </font>
    <font>
      <b/>
      <sz val="18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49">
    <xf numFmtId="0" fontId="0" fillId="0" borderId="0" xfId="0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164" fontId="10" fillId="6" borderId="2" xfId="0" applyNumberFormat="1" applyFont="1" applyFill="1" applyBorder="1" applyAlignment="1" applyProtection="1">
      <alignment vertical="top"/>
    </xf>
    <xf numFmtId="0" fontId="9" fillId="5" borderId="2" xfId="1" applyFont="1" applyFill="1" applyBorder="1" applyAlignment="1" applyProtection="1">
      <alignment vertical="top" wrapText="1"/>
    </xf>
    <xf numFmtId="0" fontId="9" fillId="0" borderId="3" xfId="1" applyFont="1" applyBorder="1" applyAlignment="1" applyProtection="1">
      <alignment horizontal="center" vertical="top"/>
    </xf>
    <xf numFmtId="1" fontId="9" fillId="3" borderId="4" xfId="1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top"/>
    </xf>
    <xf numFmtId="0" fontId="8" fillId="5" borderId="2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vertical="top"/>
    </xf>
    <xf numFmtId="0" fontId="0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16" fontId="13" fillId="0" borderId="0" xfId="0" applyNumberFormat="1" applyFont="1" applyAlignment="1" applyProtection="1">
      <alignment vertical="top"/>
    </xf>
    <xf numFmtId="0" fontId="9" fillId="7" borderId="2" xfId="1" applyFont="1" applyFill="1" applyBorder="1" applyAlignment="1" applyProtection="1">
      <alignment horizontal="center" vertical="top" wrapText="1"/>
    </xf>
    <xf numFmtId="1" fontId="9" fillId="0" borderId="2" xfId="1" applyNumberFormat="1" applyFont="1" applyBorder="1" applyAlignment="1" applyProtection="1">
      <alignment horizontal="center" vertical="top" wrapText="1"/>
    </xf>
    <xf numFmtId="1" fontId="9" fillId="0" borderId="4" xfId="1" applyNumberFormat="1" applyFont="1" applyBorder="1" applyAlignment="1" applyProtection="1">
      <alignment horizontal="center" vertical="top" wrapText="1"/>
    </xf>
    <xf numFmtId="0" fontId="9" fillId="7" borderId="2" xfId="1" applyFont="1" applyFill="1" applyBorder="1" applyAlignment="1" applyProtection="1">
      <alignment horizontal="center" vertical="top" wrapText="1"/>
      <protection locked="0"/>
    </xf>
    <xf numFmtId="0" fontId="9" fillId="0" borderId="2" xfId="1" applyFont="1" applyFill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top" wrapText="1"/>
    </xf>
    <xf numFmtId="0" fontId="9" fillId="0" borderId="2" xfId="1" applyFont="1" applyBorder="1" applyAlignment="1" applyProtection="1">
      <alignment horizontal="center" vertical="top" wrapText="1"/>
      <protection locked="0"/>
    </xf>
    <xf numFmtId="1" fontId="9" fillId="0" borderId="5" xfId="1" applyNumberFormat="1" applyFont="1" applyBorder="1" applyAlignment="1" applyProtection="1">
      <alignment horizontal="center" vertical="top" wrapText="1"/>
    </xf>
    <xf numFmtId="1" fontId="7" fillId="2" borderId="10" xfId="1" applyNumberFormat="1" applyFont="1" applyFill="1" applyBorder="1" applyAlignment="1" applyProtection="1">
      <alignment horizontal="center" vertical="top" wrapText="1"/>
    </xf>
    <xf numFmtId="1" fontId="9" fillId="7" borderId="2" xfId="1" applyNumberFormat="1" applyFont="1" applyFill="1" applyBorder="1" applyAlignment="1" applyProtection="1">
      <alignment horizontal="center" vertical="top" wrapText="1"/>
      <protection locked="0"/>
    </xf>
    <xf numFmtId="1" fontId="9" fillId="3" borderId="2" xfId="1" applyNumberFormat="1" applyFont="1" applyFill="1" applyBorder="1" applyAlignment="1" applyProtection="1">
      <alignment horizontal="center" vertical="top" wrapText="1"/>
      <protection locked="0"/>
    </xf>
    <xf numFmtId="0" fontId="7" fillId="3" borderId="3" xfId="0" applyFont="1" applyFill="1" applyBorder="1" applyAlignment="1" applyProtection="1">
      <alignment horizontal="center" vertical="top"/>
    </xf>
    <xf numFmtId="0" fontId="7" fillId="3" borderId="2" xfId="0" applyFont="1" applyFill="1" applyBorder="1" applyAlignment="1" applyProtection="1">
      <alignment horizontal="center" vertical="top"/>
    </xf>
    <xf numFmtId="0" fontId="7" fillId="4" borderId="9" xfId="0" applyFont="1" applyFill="1" applyBorder="1" applyAlignment="1" applyProtection="1">
      <alignment horizontal="center" vertical="top"/>
    </xf>
    <xf numFmtId="0" fontId="7" fillId="4" borderId="5" xfId="0" applyFont="1" applyFill="1" applyBorder="1" applyAlignment="1" applyProtection="1">
      <alignment horizontal="center" vertical="top"/>
    </xf>
    <xf numFmtId="0" fontId="8" fillId="5" borderId="3" xfId="0" applyFont="1" applyFill="1" applyBorder="1" applyAlignment="1" applyProtection="1">
      <alignment horizontal="center" vertical="top"/>
    </xf>
    <xf numFmtId="0" fontId="8" fillId="5" borderId="11" xfId="0" applyFont="1" applyFill="1" applyBorder="1" applyAlignment="1" applyProtection="1">
      <alignment horizontal="center" vertical="top"/>
    </xf>
    <xf numFmtId="0" fontId="8" fillId="5" borderId="12" xfId="0" applyFont="1" applyFill="1" applyBorder="1" applyAlignment="1" applyProtection="1">
      <alignment horizontal="center" vertical="top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center" vertical="top"/>
    </xf>
    <xf numFmtId="0" fontId="7" fillId="0" borderId="7" xfId="0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0" fontId="8" fillId="5" borderId="2" xfId="0" applyFont="1" applyFill="1" applyBorder="1" applyAlignment="1" applyProtection="1">
      <alignment horizontal="center" vertical="top"/>
    </xf>
    <xf numFmtId="0" fontId="8" fillId="5" borderId="4" xfId="0" applyFont="1" applyFill="1" applyBorder="1" applyAlignment="1" applyProtection="1">
      <alignment horizontal="center" vertical="top"/>
    </xf>
    <xf numFmtId="0" fontId="8" fillId="5" borderId="11" xfId="0" applyFont="1" applyFill="1" applyBorder="1" applyAlignment="1" applyProtection="1">
      <alignment horizontal="center" vertical="top" wrapText="1"/>
    </xf>
    <xf numFmtId="0" fontId="8" fillId="5" borderId="12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12" fillId="0" borderId="16" xfId="0" applyFont="1" applyBorder="1" applyAlignment="1" applyProtection="1">
      <alignment horizontal="center" wrapText="1"/>
    </xf>
    <xf numFmtId="0" fontId="12" fillId="0" borderId="17" xfId="0" applyFont="1" applyBorder="1" applyAlignment="1" applyProtection="1">
      <alignment horizontal="center" wrapText="1"/>
    </xf>
    <xf numFmtId="0" fontId="12" fillId="0" borderId="18" xfId="0" applyFont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B1:N30"/>
  <sheetViews>
    <sheetView showGridLines="0" tabSelected="1" zoomScaleNormal="100" workbookViewId="0">
      <selection activeCell="H7" sqref="H7"/>
    </sheetView>
  </sheetViews>
  <sheetFormatPr defaultRowHeight="12" x14ac:dyDescent="0.25"/>
  <cols>
    <col min="1" max="1" width="2.140625" style="1" customWidth="1"/>
    <col min="2" max="2" width="7.140625" style="1" bestFit="1" customWidth="1"/>
    <col min="3" max="3" width="64.7109375" style="1" customWidth="1"/>
    <col min="4" max="4" width="15.42578125" style="1" customWidth="1"/>
    <col min="5" max="5" width="22" style="1" customWidth="1"/>
    <col min="6" max="6" width="17.7109375" style="1" customWidth="1"/>
    <col min="7" max="7" width="18.140625" style="1" customWidth="1"/>
    <col min="8" max="8" width="13.42578125" style="1" bestFit="1" customWidth="1"/>
    <col min="9" max="9" width="13.5703125" style="1" bestFit="1" customWidth="1"/>
    <col min="10" max="10" width="13" style="1" bestFit="1" customWidth="1"/>
    <col min="11" max="12" width="12.7109375" style="1" bestFit="1" customWidth="1"/>
    <col min="13" max="14" width="16.42578125" style="1" bestFit="1" customWidth="1"/>
    <col min="15" max="16384" width="9.140625" style="1"/>
  </cols>
  <sheetData>
    <row r="1" spans="2:14" ht="111.75" customHeight="1" x14ac:dyDescent="0.4">
      <c r="B1" s="46" t="s">
        <v>33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2:14" ht="21" thickBot="1" x14ac:dyDescent="0.3">
      <c r="B2" s="33" t="s">
        <v>25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2:14" ht="20.25" x14ac:dyDescent="0.25">
      <c r="B3" s="36" t="s">
        <v>32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2:14" s="2" customFormat="1" ht="20.25" x14ac:dyDescent="0.25">
      <c r="B4" s="30" t="s">
        <v>0</v>
      </c>
      <c r="C4" s="10" t="s">
        <v>24</v>
      </c>
      <c r="D4" s="31" t="s">
        <v>22</v>
      </c>
      <c r="E4" s="31" t="s">
        <v>23</v>
      </c>
      <c r="F4" s="31" t="s">
        <v>16</v>
      </c>
      <c r="G4" s="41" t="s">
        <v>28</v>
      </c>
      <c r="H4" s="10" t="s">
        <v>13</v>
      </c>
      <c r="I4" s="10" t="s">
        <v>1</v>
      </c>
      <c r="J4" s="10" t="s">
        <v>2</v>
      </c>
      <c r="K4" s="10" t="s">
        <v>3</v>
      </c>
      <c r="L4" s="10" t="s">
        <v>4</v>
      </c>
      <c r="M4" s="39" t="s">
        <v>12</v>
      </c>
      <c r="N4" s="40" t="s">
        <v>11</v>
      </c>
    </row>
    <row r="5" spans="2:14" ht="20.25" x14ac:dyDescent="0.25">
      <c r="B5" s="30"/>
      <c r="C5" s="4" t="s">
        <v>5</v>
      </c>
      <c r="D5" s="32"/>
      <c r="E5" s="32"/>
      <c r="F5" s="32"/>
      <c r="G5" s="42"/>
      <c r="H5" s="3">
        <f>1/1.1</f>
        <v>0.90909090909090906</v>
      </c>
      <c r="I5" s="3">
        <f>1/(1.1)^2</f>
        <v>0.82644628099173545</v>
      </c>
      <c r="J5" s="3">
        <f>1/(1.1)^3</f>
        <v>0.75131480090157754</v>
      </c>
      <c r="K5" s="3">
        <f>1/(1.1)^4</f>
        <v>0.68301345536507052</v>
      </c>
      <c r="L5" s="3">
        <f>1/(1.1)^5</f>
        <v>0.62092132305915493</v>
      </c>
      <c r="M5" s="39"/>
      <c r="N5" s="40"/>
    </row>
    <row r="6" spans="2:14" ht="63" x14ac:dyDescent="0.25">
      <c r="B6" s="5" t="s">
        <v>15</v>
      </c>
      <c r="C6" s="20" t="s">
        <v>29</v>
      </c>
      <c r="D6" s="18"/>
      <c r="E6" s="18"/>
      <c r="F6" s="15">
        <v>2</v>
      </c>
      <c r="G6" s="19" t="s">
        <v>17</v>
      </c>
      <c r="H6" s="24">
        <v>200</v>
      </c>
      <c r="I6" s="24">
        <v>150</v>
      </c>
      <c r="J6" s="24">
        <v>100</v>
      </c>
      <c r="K6" s="24">
        <v>100</v>
      </c>
      <c r="L6" s="24">
        <v>100</v>
      </c>
      <c r="M6" s="16">
        <f>SUM(H6:L6)*F6</f>
        <v>1300</v>
      </c>
      <c r="N6" s="17">
        <f>(H5*H6+I5*I6+J5*J6+K5*K6+L5*L6)*F6</f>
        <v>1022.6201637990448</v>
      </c>
    </row>
    <row r="7" spans="2:14" ht="63" x14ac:dyDescent="0.25">
      <c r="B7" s="5" t="s">
        <v>21</v>
      </c>
      <c r="C7" s="20" t="s">
        <v>30</v>
      </c>
      <c r="D7" s="18"/>
      <c r="E7" s="18"/>
      <c r="F7" s="15">
        <v>2</v>
      </c>
      <c r="G7" s="19" t="s">
        <v>17</v>
      </c>
      <c r="H7" s="18">
        <v>100</v>
      </c>
      <c r="I7" s="18">
        <v>100</v>
      </c>
      <c r="J7" s="18">
        <v>100</v>
      </c>
      <c r="K7" s="18">
        <v>100</v>
      </c>
      <c r="L7" s="18">
        <v>100</v>
      </c>
      <c r="M7" s="16">
        <f>SUM(H7:L7)*F7</f>
        <v>1000</v>
      </c>
      <c r="N7" s="17">
        <f>(H5*H7+I5*I7+J5*J7+K5*K7+L5*L7)*F7</f>
        <v>758.15735388168946</v>
      </c>
    </row>
    <row r="8" spans="2:14" ht="21" x14ac:dyDescent="0.25">
      <c r="B8" s="5" t="s">
        <v>31</v>
      </c>
      <c r="C8" s="20" t="s">
        <v>26</v>
      </c>
      <c r="D8" s="21"/>
      <c r="E8" s="21"/>
      <c r="F8" s="19">
        <v>2</v>
      </c>
      <c r="G8" s="19" t="s">
        <v>17</v>
      </c>
      <c r="H8" s="25">
        <v>100</v>
      </c>
      <c r="I8" s="25">
        <v>100</v>
      </c>
      <c r="J8" s="25">
        <v>100</v>
      </c>
      <c r="K8" s="25">
        <v>100</v>
      </c>
      <c r="L8" s="25">
        <v>100</v>
      </c>
      <c r="M8" s="16">
        <f>SUM(H8:L8)*F8</f>
        <v>1000</v>
      </c>
      <c r="N8" s="17">
        <f>(H8*H5+I8*I5+J8*J5+K8*K5+L8*L5)*F8</f>
        <v>758.15735388168946</v>
      </c>
    </row>
    <row r="9" spans="2:14" ht="20.25" x14ac:dyDescent="0.25">
      <c r="B9" s="26" t="s">
        <v>27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16">
        <f>SUM(M6:M8)</f>
        <v>3300</v>
      </c>
      <c r="N9" s="6" t="s">
        <v>17</v>
      </c>
    </row>
    <row r="10" spans="2:14" ht="21" thickBot="1" x14ac:dyDescent="0.3">
      <c r="B10" s="28" t="s">
        <v>14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2" t="s">
        <v>18</v>
      </c>
      <c r="N10" s="23">
        <f>SUM(N6:N8)</f>
        <v>2538.9348715624237</v>
      </c>
    </row>
    <row r="11" spans="2:14" ht="15" x14ac:dyDescent="0.2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2:14" ht="14.25" x14ac:dyDescent="0.25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2:14" s="7" customFormat="1" ht="15" x14ac:dyDescent="0.25">
      <c r="C13" s="8" t="s">
        <v>19</v>
      </c>
      <c r="D13" s="8"/>
      <c r="E13" s="8"/>
      <c r="F13" s="8"/>
      <c r="G13" s="8"/>
      <c r="H13" s="8"/>
    </row>
    <row r="14" spans="2:14" s="7" customFormat="1" ht="15" x14ac:dyDescent="0.25">
      <c r="C14" s="9" t="s">
        <v>20</v>
      </c>
      <c r="D14" s="9"/>
      <c r="E14" s="9"/>
      <c r="F14" s="9"/>
      <c r="G14" s="9"/>
      <c r="H14" s="9"/>
      <c r="I14" s="9"/>
      <c r="J14" s="9"/>
      <c r="K14" s="9"/>
    </row>
    <row r="15" spans="2:14" ht="15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12"/>
    </row>
    <row r="16" spans="2:14" ht="15" x14ac:dyDescent="0.25">
      <c r="B16" s="44" t="s">
        <v>6</v>
      </c>
      <c r="C16" s="44"/>
      <c r="D16" s="13"/>
      <c r="E16" s="13"/>
      <c r="F16" s="13"/>
      <c r="G16" s="13"/>
      <c r="H16" s="44" t="s">
        <v>7</v>
      </c>
      <c r="I16" s="44"/>
      <c r="J16" s="11"/>
      <c r="K16" s="11"/>
      <c r="L16" s="11"/>
      <c r="M16" s="12"/>
      <c r="N16" s="12"/>
    </row>
    <row r="17" spans="2:14" ht="15" x14ac:dyDescent="0.25">
      <c r="B17" s="11"/>
      <c r="C17" s="11"/>
      <c r="D17" s="11"/>
      <c r="E17" s="11"/>
      <c r="F17" s="11"/>
      <c r="G17" s="11"/>
      <c r="H17" s="44" t="s">
        <v>8</v>
      </c>
      <c r="I17" s="44"/>
      <c r="J17" s="11"/>
      <c r="K17" s="11"/>
      <c r="L17" s="11"/>
      <c r="M17" s="12"/>
      <c r="N17" s="12"/>
    </row>
    <row r="18" spans="2:14" ht="15" x14ac:dyDescent="0.25">
      <c r="B18" s="44" t="s">
        <v>9</v>
      </c>
      <c r="C18" s="44"/>
      <c r="D18" s="13"/>
      <c r="E18" s="13"/>
      <c r="F18" s="13"/>
      <c r="G18" s="13"/>
      <c r="H18" s="44" t="s">
        <v>10</v>
      </c>
      <c r="I18" s="44"/>
      <c r="J18" s="11"/>
      <c r="K18" s="11"/>
      <c r="L18" s="11"/>
      <c r="M18" s="12"/>
      <c r="N18" s="12"/>
    </row>
    <row r="19" spans="2:14" ht="15" x14ac:dyDescent="0.2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30" spans="2:14" ht="15.75" x14ac:dyDescent="0.25">
      <c r="I30" s="14"/>
    </row>
  </sheetData>
  <sheetProtection password="E4CE" sheet="1" objects="1" scenarios="1" selectLockedCells="1"/>
  <mergeCells count="19">
    <mergeCell ref="B11:N11"/>
    <mergeCell ref="H17:I17"/>
    <mergeCell ref="B18:C18"/>
    <mergeCell ref="H18:I18"/>
    <mergeCell ref="B12:N12"/>
    <mergeCell ref="B16:C16"/>
    <mergeCell ref="H16:I16"/>
    <mergeCell ref="B9:L9"/>
    <mergeCell ref="B10:L10"/>
    <mergeCell ref="B1:N1"/>
    <mergeCell ref="B4:B5"/>
    <mergeCell ref="F4:F5"/>
    <mergeCell ref="B2:N2"/>
    <mergeCell ref="B3:N3"/>
    <mergeCell ref="M4:M5"/>
    <mergeCell ref="N4:N5"/>
    <mergeCell ref="D4:D5"/>
    <mergeCell ref="E4:E5"/>
    <mergeCell ref="G4:G5"/>
  </mergeCells>
  <conditionalFormatting sqref="M10:N10">
    <cfRule type="cellIs" dxfId="1" priority="7" stopIfTrue="1" operator="equal">
      <formula>"QUOTE FOR ALL ITEMS"</formula>
    </cfRule>
  </conditionalFormatting>
  <conditionalFormatting sqref="N9">
    <cfRule type="cellIs" dxfId="0" priority="6" stopIfTrue="1" operator="equal">
      <formula>"QUOTE FOR ALL ITEMS"</formula>
    </cfRule>
  </conditionalFormatting>
  <pageMargins left="0.23622047244094491" right="0.23622047244094491" top="0.664583333333333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Firewall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Rajan. Rane</dc:creator>
  <cp:lastModifiedBy>V PYDESWARARAO</cp:lastModifiedBy>
  <cp:lastPrinted>2023-07-24T07:26:20Z</cp:lastPrinted>
  <dcterms:created xsi:type="dcterms:W3CDTF">2015-08-13T06:45:58Z</dcterms:created>
  <dcterms:modified xsi:type="dcterms:W3CDTF">2023-07-24T10:35:24Z</dcterms:modified>
</cp:coreProperties>
</file>