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urabh\Projects\LIC\End-to-End Management of IT Related Projects\RFPs\Tools RFP\SOC\Final RFP_18th Dec 2023\"/>
    </mc:Choice>
  </mc:AlternateContent>
  <xr:revisionPtr revIDLastSave="0" documentId="13_ncr:1_{98EAC7B7-A70B-4369-B38B-55F8A7BD45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mercial Bid Indicative Pric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3" l="1"/>
  <c r="M19" i="3"/>
  <c r="M20" i="3"/>
  <c r="M17" i="3"/>
  <c r="N18" i="3" l="1"/>
  <c r="N17" i="3"/>
  <c r="N19" i="3"/>
  <c r="N20" i="3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32" i="3"/>
  <c r="M31" i="3"/>
  <c r="M30" i="3"/>
  <c r="M29" i="3"/>
  <c r="M28" i="3"/>
  <c r="M27" i="3"/>
  <c r="M26" i="3"/>
  <c r="M25" i="3"/>
  <c r="M8" i="3"/>
  <c r="N8" i="3" s="1"/>
  <c r="M7" i="3"/>
  <c r="N7" i="3" s="1"/>
  <c r="H6" i="3" l="1"/>
  <c r="I6" i="3"/>
  <c r="J6" i="3"/>
  <c r="K6" i="3"/>
  <c r="L6" i="3"/>
  <c r="M22" i="3"/>
  <c r="M23" i="3"/>
  <c r="M24" i="3"/>
  <c r="N32" i="3" l="1"/>
  <c r="N31" i="3"/>
  <c r="N30" i="3"/>
  <c r="N25" i="3"/>
  <c r="N28" i="3"/>
  <c r="N27" i="3"/>
  <c r="N29" i="3"/>
  <c r="N26" i="3"/>
  <c r="M33" i="3"/>
  <c r="N24" i="3"/>
  <c r="N23" i="3"/>
  <c r="N22" i="3"/>
  <c r="N33" i="3" l="1"/>
  <c r="N34" i="3" s="1"/>
</calcChain>
</file>

<file path=xl/sharedStrings.xml><?xml version="1.0" encoding="utf-8"?>
<sst xmlns="http://schemas.openxmlformats.org/spreadsheetml/2006/main" count="177" uniqueCount="66">
  <si>
    <t>Item</t>
  </si>
  <si>
    <t>Desc</t>
  </si>
  <si>
    <t>2nd Year</t>
  </si>
  <si>
    <t>3rd Year</t>
  </si>
  <si>
    <t>4th Year</t>
  </si>
  <si>
    <t>5th Year</t>
  </si>
  <si>
    <t>Discount Factor @10%</t>
  </si>
  <si>
    <t xml:space="preserve">Name of the Bidder: 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</si>
  <si>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</si>
  <si>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</si>
  <si>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</si>
  <si>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</si>
  <si>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</si>
  <si>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</si>
  <si>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</si>
  <si>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1st Year</t>
  </si>
  <si>
    <t>Grand Indicative Cost (NPV) - Figure to be Quoted in Online Reverse Auction</t>
  </si>
  <si>
    <t>Bidder to Check the Correctness of the  Grant Indicative Cost and NPV Computation, the provided template and formulae are only suggestive /facilitators for computation.</t>
  </si>
  <si>
    <t>Grand Indicative Cost</t>
  </si>
  <si>
    <t xml:space="preserve"> Refer  Business Rules for Online Reverse Auction</t>
  </si>
  <si>
    <t>Qty</t>
  </si>
  <si>
    <t>Additional 500 UBA licenses for future scalablity (Price Discovery)</t>
  </si>
  <si>
    <t>Life Insurance Corporation of India – RFP/Tender for onboarding System Integrator (SI) to Implement Threat Detection and Incident Response Tools</t>
  </si>
  <si>
    <t>Additional 500 EDR licenses for future scalablity (Price Discovery)</t>
  </si>
  <si>
    <t>Additional 5000 EPS for future scalablity (Price Discovery)</t>
  </si>
  <si>
    <t>COMMERCIAL BID (Indicative Pricing)</t>
  </si>
  <si>
    <t>On Delivery</t>
  </si>
  <si>
    <t>OEM</t>
  </si>
  <si>
    <t>Make/Model</t>
  </si>
  <si>
    <t>X</t>
  </si>
  <si>
    <t>As per RFP</t>
  </si>
  <si>
    <t>NBAD/NDR Solution inclusive of all components (software, licenses, other equipments, etc. and its implementation) as per technical specifications</t>
  </si>
  <si>
    <t>UEBA Solution inclusive of all components (software, licenses, other equipments, etc. and its implementation) as per technical specifications</t>
  </si>
  <si>
    <t>SOAR Solution inclusive of all components (software, licenses, other equipments, etc. and its implementation) as per technical specifications</t>
  </si>
  <si>
    <t>SIEM Solution inclusive of all components (software, licenses, other equipments, etc. and its implementation) as per technical specifications</t>
  </si>
  <si>
    <t>PCAP Solution inclusive of all components (software, licenses, other equipments, etc. and its implementation) as per technical specifications</t>
  </si>
  <si>
    <t>CTI Solution inclusive of all components (software, licenses, other equipments, etc. and its implementation) as per technical specifications</t>
  </si>
  <si>
    <t>CTH Solution inclusive of all components (software, licenses, other equipments, etc. and its implementation) as per technical specifications</t>
  </si>
  <si>
    <t>EDR Solution inclusive of all components (software, licenses, other equipments, etc. and its implementation) as per technical specifications</t>
  </si>
  <si>
    <t>NGSOC inclusive of all components (software, licenses, other equipments, etc. and its implementation) as per technical specifications</t>
  </si>
  <si>
    <t>Direct Premium Support with 24x7x365 with OEM. Vendor to provide this support for all of above components</t>
  </si>
  <si>
    <t>EDR L2 Security Analyst with 7 years of experience (2 Resources for 8x5 shift)</t>
  </si>
  <si>
    <t>EDR L1 Analyst with 3 years of experience (12 Resources at dedicated locations as per RFP for 8x5 shift)</t>
  </si>
  <si>
    <t>On-Site Resource Support as per count and shift mentioned in RFP</t>
  </si>
  <si>
    <t>OEM Audit</t>
  </si>
  <si>
    <t>a</t>
  </si>
  <si>
    <t>b</t>
  </si>
  <si>
    <t>c</t>
  </si>
  <si>
    <t>e</t>
  </si>
  <si>
    <t>d</t>
  </si>
  <si>
    <t>i</t>
  </si>
  <si>
    <t>f</t>
  </si>
  <si>
    <t>g</t>
  </si>
  <si>
    <t>h</t>
  </si>
  <si>
    <t>j</t>
  </si>
  <si>
    <t>k</t>
  </si>
  <si>
    <t>SOC Manager with 10 Years of experience (one in general shift)</t>
  </si>
  <si>
    <t>SOC L2 Analyst with 4 Years of experience (2 in each shift)</t>
  </si>
  <si>
    <t>SOC L1 Analyst with 2 Years of experience (3 in each shift)</t>
  </si>
  <si>
    <t>SIEM Administrator with 6 Years of experience (1 in general  shift)</t>
  </si>
  <si>
    <t>Threat Intelligence platform Analyst with 5 Years of experience ( 1 in general shift)</t>
  </si>
  <si>
    <t>Threat Hunter with 5 Years of experience (1 in general shift)</t>
  </si>
  <si>
    <t xml:space="preserve">SOAR Playbook Expert with 6 Years of experience (1 in general shift) </t>
  </si>
  <si>
    <t>UEBA Security Engineer with 3 Years of experience  of UEBA , NBAD and PCAP (2 in general shift)</t>
  </si>
  <si>
    <t>Ref : LIC-CO/IT-BPR/NW/RFP/2023-2024/TDIR dated 18 December 2023</t>
  </si>
  <si>
    <t>Forensic Analyst with 5 Years of experience (60 hours in a year on need only 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</si>
</sst>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32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center"/>
    </xf>
    <xf numFmtId="0" fontId="7" fillId="0" borderId="2" xfId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right" vertical="center" wrapText="1"/>
    </xf>
    <xf numFmtId="1" fontId="7" fillId="0" borderId="2" xfId="1" applyNumberFormat="1" applyFont="1" applyBorder="1" applyAlignment="1" applyProtection="1">
      <alignment horizontal="right" vertical="center" wrapText="1"/>
    </xf>
    <xf numFmtId="1" fontId="7" fillId="3" borderId="2" xfId="1" applyNumberFormat="1" applyFont="1" applyFill="1" applyBorder="1" applyAlignment="1" applyProtection="1">
      <alignment horizontal="right" vertical="center" wrapText="1"/>
    </xf>
    <xf numFmtId="164" fontId="8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vertical="center" wrapText="1"/>
      <protection locked="0"/>
    </xf>
    <xf numFmtId="3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8" fillId="5" borderId="2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1" fontId="6" fillId="2" borderId="2" xfId="1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N43"/>
  <sheetViews>
    <sheetView showGridLines="0" tabSelected="1" zoomScale="50" zoomScaleNormal="50" workbookViewId="0">
      <selection activeCell="D3" sqref="D3:N3"/>
    </sheetView>
  </sheetViews>
  <sheetFormatPr defaultColWidth="9.109375" defaultRowHeight="12" x14ac:dyDescent="0.3"/>
  <cols>
    <col min="1" max="1" width="2.6640625" style="1" customWidth="1"/>
    <col min="2" max="2" width="5.109375" style="1" bestFit="1" customWidth="1"/>
    <col min="3" max="3" width="86" style="1" customWidth="1"/>
    <col min="4" max="4" width="32.33203125" style="1" customWidth="1"/>
    <col min="5" max="5" width="31.88671875" style="1" customWidth="1"/>
    <col min="6" max="6" width="15.6640625" style="1" customWidth="1"/>
    <col min="7" max="7" width="24.33203125" style="1" customWidth="1"/>
    <col min="8" max="14" width="20.6640625" style="1" customWidth="1"/>
    <col min="15" max="16384" width="9.109375" style="1"/>
  </cols>
  <sheetData>
    <row r="1" spans="2:14" ht="15" x14ac:dyDescent="0.3">
      <c r="B1" s="23" t="s">
        <v>64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ht="22.5" customHeight="1" x14ac:dyDescent="0.3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21" customHeight="1" x14ac:dyDescent="0.3">
      <c r="B3" s="25" t="s">
        <v>7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ht="20.25" customHeight="1" x14ac:dyDescent="0.3">
      <c r="B4" s="27" t="s">
        <v>25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14" s="2" customFormat="1" ht="18" customHeight="1" x14ac:dyDescent="0.3">
      <c r="B5" s="22" t="s">
        <v>0</v>
      </c>
      <c r="C5" s="17" t="s">
        <v>1</v>
      </c>
      <c r="D5" s="22" t="s">
        <v>27</v>
      </c>
      <c r="E5" s="22" t="s">
        <v>28</v>
      </c>
      <c r="F5" s="22" t="s">
        <v>20</v>
      </c>
      <c r="G5" s="22" t="s">
        <v>26</v>
      </c>
      <c r="H5" s="17" t="s">
        <v>15</v>
      </c>
      <c r="I5" s="17" t="s">
        <v>2</v>
      </c>
      <c r="J5" s="17" t="s">
        <v>3</v>
      </c>
      <c r="K5" s="17" t="s">
        <v>4</v>
      </c>
      <c r="L5" s="17" t="s">
        <v>5</v>
      </c>
      <c r="M5" s="22" t="s">
        <v>14</v>
      </c>
      <c r="N5" s="22" t="s">
        <v>13</v>
      </c>
    </row>
    <row r="6" spans="2:14" ht="18.75" customHeight="1" x14ac:dyDescent="0.3">
      <c r="B6" s="22"/>
      <c r="C6" s="4" t="s">
        <v>6</v>
      </c>
      <c r="D6" s="22"/>
      <c r="E6" s="22"/>
      <c r="F6" s="22"/>
      <c r="G6" s="22"/>
      <c r="H6" s="11">
        <f>1/1.1</f>
        <v>0.90909090909090906</v>
      </c>
      <c r="I6" s="11">
        <f>1/(1.1)^2</f>
        <v>0.82644628099173545</v>
      </c>
      <c r="J6" s="11">
        <f>1/(1.1)^3</f>
        <v>0.75131480090157754</v>
      </c>
      <c r="K6" s="11">
        <f>1/(1.1)^4</f>
        <v>0.68301345536507052</v>
      </c>
      <c r="L6" s="11">
        <f>1/(1.1)^5</f>
        <v>0.62092132305915493</v>
      </c>
      <c r="M6" s="22"/>
      <c r="N6" s="22"/>
    </row>
    <row r="7" spans="2:14" ht="27.6" x14ac:dyDescent="0.3">
      <c r="B7" s="28">
        <v>1</v>
      </c>
      <c r="C7" s="4" t="s">
        <v>34</v>
      </c>
      <c r="D7" s="15"/>
      <c r="E7" s="15"/>
      <c r="F7" s="14" t="s">
        <v>30</v>
      </c>
      <c r="G7" s="16"/>
      <c r="H7" s="9" t="s">
        <v>29</v>
      </c>
      <c r="I7" s="9" t="s">
        <v>29</v>
      </c>
      <c r="J7" s="9" t="s">
        <v>29</v>
      </c>
      <c r="K7" s="9" t="s">
        <v>29</v>
      </c>
      <c r="L7" s="9" t="s">
        <v>29</v>
      </c>
      <c r="M7" s="9">
        <f>G7</f>
        <v>0</v>
      </c>
      <c r="N7" s="9">
        <f>M7</f>
        <v>0</v>
      </c>
    </row>
    <row r="8" spans="2:14" ht="27.6" x14ac:dyDescent="0.3">
      <c r="B8" s="28">
        <v>2</v>
      </c>
      <c r="C8" s="4" t="s">
        <v>33</v>
      </c>
      <c r="D8" s="15"/>
      <c r="E8" s="15"/>
      <c r="F8" s="14" t="s">
        <v>30</v>
      </c>
      <c r="G8" s="16"/>
      <c r="H8" s="9" t="s">
        <v>29</v>
      </c>
      <c r="I8" s="9" t="s">
        <v>29</v>
      </c>
      <c r="J8" s="9" t="s">
        <v>29</v>
      </c>
      <c r="K8" s="9" t="s">
        <v>29</v>
      </c>
      <c r="L8" s="9" t="s">
        <v>29</v>
      </c>
      <c r="M8" s="9">
        <f>G8</f>
        <v>0</v>
      </c>
      <c r="N8" s="9">
        <f>M8</f>
        <v>0</v>
      </c>
    </row>
    <row r="9" spans="2:14" ht="27.6" x14ac:dyDescent="0.3">
      <c r="B9" s="28">
        <v>3</v>
      </c>
      <c r="C9" s="4" t="s">
        <v>32</v>
      </c>
      <c r="D9" s="15"/>
      <c r="E9" s="15"/>
      <c r="F9" s="14" t="s">
        <v>30</v>
      </c>
      <c r="G9" s="16"/>
      <c r="H9" s="9" t="s">
        <v>29</v>
      </c>
      <c r="I9" s="9" t="s">
        <v>29</v>
      </c>
      <c r="J9" s="9" t="s">
        <v>29</v>
      </c>
      <c r="K9" s="9" t="s">
        <v>29</v>
      </c>
      <c r="L9" s="9" t="s">
        <v>29</v>
      </c>
      <c r="M9" s="9">
        <f t="shared" ref="M9:M16" si="0">G9</f>
        <v>0</v>
      </c>
      <c r="N9" s="9">
        <f t="shared" ref="N9:N20" si="1">M9</f>
        <v>0</v>
      </c>
    </row>
    <row r="10" spans="2:14" ht="27.6" x14ac:dyDescent="0.3">
      <c r="B10" s="28">
        <v>4</v>
      </c>
      <c r="C10" s="4" t="s">
        <v>31</v>
      </c>
      <c r="D10" s="15"/>
      <c r="E10" s="15"/>
      <c r="F10" s="14" t="s">
        <v>30</v>
      </c>
      <c r="G10" s="16"/>
      <c r="H10" s="9" t="s">
        <v>29</v>
      </c>
      <c r="I10" s="9" t="s">
        <v>29</v>
      </c>
      <c r="J10" s="9" t="s">
        <v>29</v>
      </c>
      <c r="K10" s="9" t="s">
        <v>29</v>
      </c>
      <c r="L10" s="9" t="s">
        <v>29</v>
      </c>
      <c r="M10" s="9">
        <f t="shared" si="0"/>
        <v>0</v>
      </c>
      <c r="N10" s="9">
        <f t="shared" si="1"/>
        <v>0</v>
      </c>
    </row>
    <row r="11" spans="2:14" ht="27.6" x14ac:dyDescent="0.3">
      <c r="B11" s="28">
        <v>5</v>
      </c>
      <c r="C11" s="4" t="s">
        <v>35</v>
      </c>
      <c r="D11" s="15"/>
      <c r="E11" s="15"/>
      <c r="F11" s="14" t="s">
        <v>30</v>
      </c>
      <c r="G11" s="16"/>
      <c r="H11" s="9" t="s">
        <v>29</v>
      </c>
      <c r="I11" s="9" t="s">
        <v>29</v>
      </c>
      <c r="J11" s="9" t="s">
        <v>29</v>
      </c>
      <c r="K11" s="9" t="s">
        <v>29</v>
      </c>
      <c r="L11" s="9" t="s">
        <v>29</v>
      </c>
      <c r="M11" s="9">
        <f t="shared" si="0"/>
        <v>0</v>
      </c>
      <c r="N11" s="9">
        <f t="shared" si="1"/>
        <v>0</v>
      </c>
    </row>
    <row r="12" spans="2:14" ht="27.6" x14ac:dyDescent="0.3">
      <c r="B12" s="28">
        <v>6</v>
      </c>
      <c r="C12" s="4" t="s">
        <v>39</v>
      </c>
      <c r="D12" s="15"/>
      <c r="E12" s="15"/>
      <c r="F12" s="14" t="s">
        <v>30</v>
      </c>
      <c r="G12" s="16"/>
      <c r="H12" s="9" t="s">
        <v>29</v>
      </c>
      <c r="I12" s="9" t="s">
        <v>29</v>
      </c>
      <c r="J12" s="9" t="s">
        <v>29</v>
      </c>
      <c r="K12" s="9" t="s">
        <v>29</v>
      </c>
      <c r="L12" s="9" t="s">
        <v>29</v>
      </c>
      <c r="M12" s="9">
        <f t="shared" si="0"/>
        <v>0</v>
      </c>
      <c r="N12" s="9">
        <f t="shared" si="1"/>
        <v>0</v>
      </c>
    </row>
    <row r="13" spans="2:14" ht="27.6" x14ac:dyDescent="0.3">
      <c r="B13" s="28">
        <v>7</v>
      </c>
      <c r="C13" s="4" t="s">
        <v>36</v>
      </c>
      <c r="D13" s="15"/>
      <c r="E13" s="15"/>
      <c r="F13" s="14" t="s">
        <v>30</v>
      </c>
      <c r="G13" s="16"/>
      <c r="H13" s="9" t="s">
        <v>29</v>
      </c>
      <c r="I13" s="9" t="s">
        <v>29</v>
      </c>
      <c r="J13" s="9" t="s">
        <v>29</v>
      </c>
      <c r="K13" s="9" t="s">
        <v>29</v>
      </c>
      <c r="L13" s="9" t="s">
        <v>29</v>
      </c>
      <c r="M13" s="9">
        <f t="shared" si="0"/>
        <v>0</v>
      </c>
      <c r="N13" s="9">
        <f t="shared" si="1"/>
        <v>0</v>
      </c>
    </row>
    <row r="14" spans="2:14" ht="27.6" x14ac:dyDescent="0.3">
      <c r="B14" s="28">
        <v>8</v>
      </c>
      <c r="C14" s="4" t="s">
        <v>37</v>
      </c>
      <c r="D14" s="15"/>
      <c r="E14" s="15"/>
      <c r="F14" s="14" t="s">
        <v>30</v>
      </c>
      <c r="G14" s="16"/>
      <c r="H14" s="9" t="s">
        <v>29</v>
      </c>
      <c r="I14" s="9" t="s">
        <v>29</v>
      </c>
      <c r="J14" s="9" t="s">
        <v>29</v>
      </c>
      <c r="K14" s="9" t="s">
        <v>29</v>
      </c>
      <c r="L14" s="9" t="s">
        <v>29</v>
      </c>
      <c r="M14" s="9">
        <f t="shared" si="0"/>
        <v>0</v>
      </c>
      <c r="N14" s="9">
        <f t="shared" si="1"/>
        <v>0</v>
      </c>
    </row>
    <row r="15" spans="2:14" ht="27.6" x14ac:dyDescent="0.3">
      <c r="B15" s="28">
        <v>9</v>
      </c>
      <c r="C15" s="4" t="s">
        <v>38</v>
      </c>
      <c r="D15" s="15"/>
      <c r="E15" s="15"/>
      <c r="F15" s="14" t="s">
        <v>30</v>
      </c>
      <c r="G15" s="16"/>
      <c r="H15" s="9" t="s">
        <v>29</v>
      </c>
      <c r="I15" s="9" t="s">
        <v>29</v>
      </c>
      <c r="J15" s="9" t="s">
        <v>29</v>
      </c>
      <c r="K15" s="9" t="s">
        <v>29</v>
      </c>
      <c r="L15" s="9" t="s">
        <v>29</v>
      </c>
      <c r="M15" s="9">
        <f t="shared" si="0"/>
        <v>0</v>
      </c>
      <c r="N15" s="9">
        <f t="shared" si="1"/>
        <v>0</v>
      </c>
    </row>
    <row r="16" spans="2:14" ht="27.6" x14ac:dyDescent="0.3">
      <c r="B16" s="28">
        <v>10</v>
      </c>
      <c r="C16" s="4" t="s">
        <v>40</v>
      </c>
      <c r="D16" s="15"/>
      <c r="E16" s="15"/>
      <c r="F16" s="14" t="s">
        <v>30</v>
      </c>
      <c r="G16" s="16"/>
      <c r="H16" s="9" t="s">
        <v>29</v>
      </c>
      <c r="I16" s="9" t="s">
        <v>29</v>
      </c>
      <c r="J16" s="9" t="s">
        <v>29</v>
      </c>
      <c r="K16" s="9" t="s">
        <v>29</v>
      </c>
      <c r="L16" s="9" t="s">
        <v>29</v>
      </c>
      <c r="M16" s="9">
        <f t="shared" si="0"/>
        <v>0</v>
      </c>
      <c r="N16" s="9">
        <f t="shared" si="1"/>
        <v>0</v>
      </c>
    </row>
    <row r="17" spans="2:14" ht="13.8" x14ac:dyDescent="0.3">
      <c r="B17" s="28">
        <v>11</v>
      </c>
      <c r="C17" s="4" t="s">
        <v>44</v>
      </c>
      <c r="D17" s="15"/>
      <c r="E17" s="15"/>
      <c r="F17" s="8">
        <v>6</v>
      </c>
      <c r="G17" s="16"/>
      <c r="H17" s="9" t="s">
        <v>29</v>
      </c>
      <c r="I17" s="9" t="s">
        <v>29</v>
      </c>
      <c r="J17" s="9" t="s">
        <v>29</v>
      </c>
      <c r="K17" s="9" t="s">
        <v>29</v>
      </c>
      <c r="L17" s="9" t="s">
        <v>29</v>
      </c>
      <c r="M17" s="9">
        <f>G17*F17</f>
        <v>0</v>
      </c>
      <c r="N17" s="9">
        <f t="shared" si="1"/>
        <v>0</v>
      </c>
    </row>
    <row r="18" spans="2:14" ht="13.8" x14ac:dyDescent="0.3">
      <c r="B18" s="28">
        <v>12</v>
      </c>
      <c r="C18" s="4" t="s">
        <v>24</v>
      </c>
      <c r="D18" s="15"/>
      <c r="E18" s="15"/>
      <c r="F18" s="8">
        <v>5000</v>
      </c>
      <c r="G18" s="16"/>
      <c r="H18" s="9" t="s">
        <v>29</v>
      </c>
      <c r="I18" s="9" t="s">
        <v>29</v>
      </c>
      <c r="J18" s="9" t="s">
        <v>29</v>
      </c>
      <c r="K18" s="9" t="s">
        <v>29</v>
      </c>
      <c r="L18" s="9" t="s">
        <v>29</v>
      </c>
      <c r="M18" s="9">
        <f t="shared" ref="M18:M20" si="2">G18*F18</f>
        <v>0</v>
      </c>
      <c r="N18" s="9">
        <f t="shared" si="1"/>
        <v>0</v>
      </c>
    </row>
    <row r="19" spans="2:14" ht="13.8" x14ac:dyDescent="0.3">
      <c r="B19" s="28">
        <v>13</v>
      </c>
      <c r="C19" s="4" t="s">
        <v>23</v>
      </c>
      <c r="D19" s="15"/>
      <c r="E19" s="15"/>
      <c r="F19" s="8">
        <v>500</v>
      </c>
      <c r="G19" s="16"/>
      <c r="H19" s="9" t="s">
        <v>29</v>
      </c>
      <c r="I19" s="9" t="s">
        <v>29</v>
      </c>
      <c r="J19" s="9" t="s">
        <v>29</v>
      </c>
      <c r="K19" s="9" t="s">
        <v>29</v>
      </c>
      <c r="L19" s="9" t="s">
        <v>29</v>
      </c>
      <c r="M19" s="9">
        <f t="shared" si="2"/>
        <v>0</v>
      </c>
      <c r="N19" s="9">
        <f t="shared" si="1"/>
        <v>0</v>
      </c>
    </row>
    <row r="20" spans="2:14" ht="13.8" x14ac:dyDescent="0.3">
      <c r="B20" s="28">
        <v>14</v>
      </c>
      <c r="C20" s="4" t="s">
        <v>21</v>
      </c>
      <c r="D20" s="15"/>
      <c r="E20" s="15"/>
      <c r="F20" s="8">
        <v>500</v>
      </c>
      <c r="G20" s="16"/>
      <c r="H20" s="9" t="s">
        <v>29</v>
      </c>
      <c r="I20" s="9" t="s">
        <v>29</v>
      </c>
      <c r="J20" s="9" t="s">
        <v>29</v>
      </c>
      <c r="K20" s="9" t="s">
        <v>29</v>
      </c>
      <c r="L20" s="9" t="s">
        <v>29</v>
      </c>
      <c r="M20" s="9">
        <f t="shared" si="2"/>
        <v>0</v>
      </c>
      <c r="N20" s="9">
        <f t="shared" si="1"/>
        <v>0</v>
      </c>
    </row>
    <row r="21" spans="2:14" ht="13.8" x14ac:dyDescent="0.3">
      <c r="B21" s="28">
        <v>15</v>
      </c>
      <c r="C21" s="4" t="s">
        <v>43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2:14" ht="13.8" x14ac:dyDescent="0.3">
      <c r="B22" s="28" t="s">
        <v>45</v>
      </c>
      <c r="C22" s="4" t="s">
        <v>56</v>
      </c>
      <c r="D22" s="8" t="s">
        <v>29</v>
      </c>
      <c r="E22" s="8" t="s">
        <v>29</v>
      </c>
      <c r="F22" s="8">
        <v>1</v>
      </c>
      <c r="G22" s="8" t="s">
        <v>29</v>
      </c>
      <c r="H22" s="16"/>
      <c r="I22" s="16"/>
      <c r="J22" s="16"/>
      <c r="K22" s="16"/>
      <c r="L22" s="16"/>
      <c r="M22" s="9">
        <f t="shared" ref="M22:M32" si="3">SUM(H22:L22)*F22</f>
        <v>0</v>
      </c>
      <c r="N22" s="9">
        <f t="shared" ref="N22:N32" si="4">(($H$6*H22)+($I$6*I22)+($J$6*J22)+($K$6*K22)+($L$6*L22))*F22</f>
        <v>0</v>
      </c>
    </row>
    <row r="23" spans="2:14" ht="13.8" x14ac:dyDescent="0.3">
      <c r="B23" s="28" t="s">
        <v>46</v>
      </c>
      <c r="C23" s="4" t="s">
        <v>57</v>
      </c>
      <c r="D23" s="8" t="s">
        <v>29</v>
      </c>
      <c r="E23" s="8" t="s">
        <v>29</v>
      </c>
      <c r="F23" s="8">
        <v>6</v>
      </c>
      <c r="G23" s="8" t="s">
        <v>29</v>
      </c>
      <c r="H23" s="16"/>
      <c r="I23" s="16"/>
      <c r="J23" s="16"/>
      <c r="K23" s="16"/>
      <c r="L23" s="16"/>
      <c r="M23" s="9">
        <f t="shared" si="3"/>
        <v>0</v>
      </c>
      <c r="N23" s="9">
        <f t="shared" si="4"/>
        <v>0</v>
      </c>
    </row>
    <row r="24" spans="2:14" ht="13.8" x14ac:dyDescent="0.3">
      <c r="B24" s="28" t="s">
        <v>47</v>
      </c>
      <c r="C24" s="4" t="s">
        <v>58</v>
      </c>
      <c r="D24" s="8" t="s">
        <v>29</v>
      </c>
      <c r="E24" s="8" t="s">
        <v>29</v>
      </c>
      <c r="F24" s="8">
        <v>9</v>
      </c>
      <c r="G24" s="8" t="s">
        <v>29</v>
      </c>
      <c r="H24" s="16"/>
      <c r="I24" s="16"/>
      <c r="J24" s="16"/>
      <c r="K24" s="16"/>
      <c r="L24" s="16"/>
      <c r="M24" s="9">
        <f t="shared" si="3"/>
        <v>0</v>
      </c>
      <c r="N24" s="9">
        <f t="shared" si="4"/>
        <v>0</v>
      </c>
    </row>
    <row r="25" spans="2:14" ht="13.8" x14ac:dyDescent="0.3">
      <c r="B25" s="28" t="s">
        <v>49</v>
      </c>
      <c r="C25" s="4" t="s">
        <v>65</v>
      </c>
      <c r="D25" s="8" t="s">
        <v>29</v>
      </c>
      <c r="E25" s="8" t="s">
        <v>29</v>
      </c>
      <c r="F25" s="8">
        <v>1</v>
      </c>
      <c r="G25" s="8" t="s">
        <v>29</v>
      </c>
      <c r="H25" s="16"/>
      <c r="I25" s="16"/>
      <c r="J25" s="16"/>
      <c r="K25" s="16"/>
      <c r="L25" s="16"/>
      <c r="M25" s="9">
        <f t="shared" si="3"/>
        <v>0</v>
      </c>
      <c r="N25" s="9">
        <f t="shared" si="4"/>
        <v>0</v>
      </c>
    </row>
    <row r="26" spans="2:14" ht="13.8" x14ac:dyDescent="0.3">
      <c r="B26" s="28" t="s">
        <v>48</v>
      </c>
      <c r="C26" s="4" t="s">
        <v>59</v>
      </c>
      <c r="D26" s="8" t="s">
        <v>29</v>
      </c>
      <c r="E26" s="8" t="s">
        <v>29</v>
      </c>
      <c r="F26" s="8">
        <v>1</v>
      </c>
      <c r="G26" s="8" t="s">
        <v>29</v>
      </c>
      <c r="H26" s="16"/>
      <c r="I26" s="16"/>
      <c r="J26" s="16"/>
      <c r="K26" s="16"/>
      <c r="L26" s="16"/>
      <c r="M26" s="9">
        <f t="shared" si="3"/>
        <v>0</v>
      </c>
      <c r="N26" s="9">
        <f t="shared" si="4"/>
        <v>0</v>
      </c>
    </row>
    <row r="27" spans="2:14" ht="13.8" x14ac:dyDescent="0.3">
      <c r="B27" s="28" t="s">
        <v>51</v>
      </c>
      <c r="C27" s="4" t="s">
        <v>60</v>
      </c>
      <c r="D27" s="8" t="s">
        <v>29</v>
      </c>
      <c r="E27" s="8" t="s">
        <v>29</v>
      </c>
      <c r="F27" s="8">
        <v>1</v>
      </c>
      <c r="G27" s="8" t="s">
        <v>29</v>
      </c>
      <c r="H27" s="16"/>
      <c r="I27" s="16"/>
      <c r="J27" s="16"/>
      <c r="K27" s="16"/>
      <c r="L27" s="16"/>
      <c r="M27" s="9">
        <f t="shared" si="3"/>
        <v>0</v>
      </c>
      <c r="N27" s="9">
        <f t="shared" si="4"/>
        <v>0</v>
      </c>
    </row>
    <row r="28" spans="2:14" ht="13.8" x14ac:dyDescent="0.3">
      <c r="B28" s="28" t="s">
        <v>52</v>
      </c>
      <c r="C28" s="4" t="s">
        <v>61</v>
      </c>
      <c r="D28" s="8" t="s">
        <v>29</v>
      </c>
      <c r="E28" s="8" t="s">
        <v>29</v>
      </c>
      <c r="F28" s="8">
        <v>1</v>
      </c>
      <c r="G28" s="8" t="s">
        <v>29</v>
      </c>
      <c r="H28" s="16"/>
      <c r="I28" s="16"/>
      <c r="J28" s="16"/>
      <c r="K28" s="16"/>
      <c r="L28" s="16"/>
      <c r="M28" s="9">
        <f t="shared" si="3"/>
        <v>0</v>
      </c>
      <c r="N28" s="9">
        <f t="shared" si="4"/>
        <v>0</v>
      </c>
    </row>
    <row r="29" spans="2:14" ht="13.8" x14ac:dyDescent="0.3">
      <c r="B29" s="28" t="s">
        <v>53</v>
      </c>
      <c r="C29" s="4" t="s">
        <v>62</v>
      </c>
      <c r="D29" s="8" t="s">
        <v>29</v>
      </c>
      <c r="E29" s="8" t="s">
        <v>29</v>
      </c>
      <c r="F29" s="8">
        <v>1</v>
      </c>
      <c r="G29" s="8" t="s">
        <v>29</v>
      </c>
      <c r="H29" s="16"/>
      <c r="I29" s="16"/>
      <c r="J29" s="16"/>
      <c r="K29" s="16"/>
      <c r="L29" s="16"/>
      <c r="M29" s="9">
        <f t="shared" si="3"/>
        <v>0</v>
      </c>
      <c r="N29" s="9">
        <f t="shared" si="4"/>
        <v>0</v>
      </c>
    </row>
    <row r="30" spans="2:14" ht="27.6" x14ac:dyDescent="0.3">
      <c r="B30" s="28" t="s">
        <v>50</v>
      </c>
      <c r="C30" s="4" t="s">
        <v>63</v>
      </c>
      <c r="D30" s="8" t="s">
        <v>29</v>
      </c>
      <c r="E30" s="8" t="s">
        <v>29</v>
      </c>
      <c r="F30" s="8">
        <v>2</v>
      </c>
      <c r="G30" s="8" t="s">
        <v>29</v>
      </c>
      <c r="H30" s="16"/>
      <c r="I30" s="16"/>
      <c r="J30" s="16"/>
      <c r="K30" s="16"/>
      <c r="L30" s="16"/>
      <c r="M30" s="9">
        <f t="shared" si="3"/>
        <v>0</v>
      </c>
      <c r="N30" s="9">
        <f t="shared" si="4"/>
        <v>0</v>
      </c>
    </row>
    <row r="31" spans="2:14" ht="13.8" x14ac:dyDescent="0.3">
      <c r="B31" s="28" t="s">
        <v>54</v>
      </c>
      <c r="C31" s="4" t="s">
        <v>41</v>
      </c>
      <c r="D31" s="8" t="s">
        <v>29</v>
      </c>
      <c r="E31" s="8" t="s">
        <v>29</v>
      </c>
      <c r="F31" s="8">
        <v>2</v>
      </c>
      <c r="G31" s="8" t="s">
        <v>29</v>
      </c>
      <c r="H31" s="16"/>
      <c r="I31" s="16"/>
      <c r="J31" s="16"/>
      <c r="K31" s="16"/>
      <c r="L31" s="16"/>
      <c r="M31" s="9">
        <f t="shared" si="3"/>
        <v>0</v>
      </c>
      <c r="N31" s="9">
        <f t="shared" si="4"/>
        <v>0</v>
      </c>
    </row>
    <row r="32" spans="2:14" ht="27.6" x14ac:dyDescent="0.3">
      <c r="B32" s="28" t="s">
        <v>55</v>
      </c>
      <c r="C32" s="4" t="s">
        <v>42</v>
      </c>
      <c r="D32" s="8" t="s">
        <v>29</v>
      </c>
      <c r="E32" s="8" t="s">
        <v>29</v>
      </c>
      <c r="F32" s="8">
        <v>12</v>
      </c>
      <c r="G32" s="8" t="s">
        <v>29</v>
      </c>
      <c r="H32" s="16"/>
      <c r="I32" s="16"/>
      <c r="J32" s="16"/>
      <c r="K32" s="16"/>
      <c r="L32" s="16"/>
      <c r="M32" s="9">
        <f t="shared" si="3"/>
        <v>0</v>
      </c>
      <c r="N32" s="9">
        <f t="shared" si="4"/>
        <v>0</v>
      </c>
    </row>
    <row r="33" spans="2:14" ht="21" customHeight="1" x14ac:dyDescent="0.3">
      <c r="B33" s="19" t="s">
        <v>18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0">
        <f>SUM(M7:M32)</f>
        <v>0</v>
      </c>
      <c r="N33" s="10">
        <f>SUM(N7:N32)</f>
        <v>0</v>
      </c>
    </row>
    <row r="34" spans="2:14" ht="21" customHeight="1" x14ac:dyDescent="0.3">
      <c r="B34" s="30" t="s">
        <v>16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>
        <f>N33</f>
        <v>0</v>
      </c>
    </row>
    <row r="35" spans="2:14" ht="21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2:14" ht="13.8" x14ac:dyDescent="0.3">
      <c r="B36" s="20" t="s">
        <v>19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 ht="35.25" customHeight="1" x14ac:dyDescent="0.3">
      <c r="B37" s="21" t="s">
        <v>17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 ht="14.4" x14ac:dyDescent="0.3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  <c r="N38" s="6"/>
    </row>
    <row r="39" spans="2:14" ht="35.25" customHeight="1" x14ac:dyDescent="0.3">
      <c r="B39" s="18" t="s">
        <v>8</v>
      </c>
      <c r="C39" s="18"/>
      <c r="D39" s="13"/>
      <c r="E39" s="13"/>
      <c r="F39" s="7"/>
      <c r="G39" s="12"/>
      <c r="H39" s="18" t="s">
        <v>9</v>
      </c>
      <c r="I39" s="18"/>
      <c r="J39" s="5"/>
      <c r="K39" s="5"/>
      <c r="L39" s="5"/>
      <c r="M39" s="6"/>
      <c r="N39" s="6"/>
    </row>
    <row r="40" spans="2:14" ht="14.4" x14ac:dyDescent="0.3">
      <c r="B40" s="5"/>
      <c r="C40" s="5"/>
      <c r="D40" s="5"/>
      <c r="E40" s="5"/>
      <c r="F40" s="5"/>
      <c r="G40" s="5"/>
      <c r="H40" s="18" t="s">
        <v>10</v>
      </c>
      <c r="I40" s="18"/>
      <c r="J40" s="5"/>
      <c r="K40" s="5"/>
      <c r="L40" s="5"/>
      <c r="M40" s="6"/>
      <c r="N40" s="6"/>
    </row>
    <row r="41" spans="2:14" ht="14.4" x14ac:dyDescent="0.3">
      <c r="B41" s="18" t="s">
        <v>11</v>
      </c>
      <c r="C41" s="18"/>
      <c r="D41" s="13"/>
      <c r="E41" s="13"/>
      <c r="F41" s="7"/>
      <c r="G41" s="12"/>
      <c r="H41" s="18" t="s">
        <v>12</v>
      </c>
      <c r="I41" s="18"/>
      <c r="J41" s="5"/>
      <c r="K41" s="5"/>
      <c r="L41" s="5"/>
      <c r="M41" s="6"/>
      <c r="N41" s="6"/>
    </row>
    <row r="42" spans="2:14" ht="14.4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2:14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</sheetData>
  <sheetProtection algorithmName="SHA-512" hashValue="yoYsjtuVe/OpObhxz6CTRfkzznw/jFRy72Hr3V+bHC6N9Sj+ky0ah3B8uqjPxxlVQPFzEs7PUWWq/8XSx0O7sw==" saltValue="KysRntvEYv8WV9pDRNqzWw==" spinCount="100000" sheet="1" selectLockedCells="1"/>
  <mergeCells count="22">
    <mergeCell ref="D21:N21"/>
    <mergeCell ref="B1:N1"/>
    <mergeCell ref="B2:N2"/>
    <mergeCell ref="B4:N4"/>
    <mergeCell ref="B5:B6"/>
    <mergeCell ref="F5:F6"/>
    <mergeCell ref="M5:M6"/>
    <mergeCell ref="N5:N6"/>
    <mergeCell ref="G5:G6"/>
    <mergeCell ref="E5:E6"/>
    <mergeCell ref="D5:D6"/>
    <mergeCell ref="B3:C3"/>
    <mergeCell ref="D3:N3"/>
    <mergeCell ref="H40:I40"/>
    <mergeCell ref="B41:C41"/>
    <mergeCell ref="H41:I41"/>
    <mergeCell ref="B34:M34"/>
    <mergeCell ref="B33:L33"/>
    <mergeCell ref="B36:N36"/>
    <mergeCell ref="B37:N37"/>
    <mergeCell ref="B39:C39"/>
    <mergeCell ref="H39:I39"/>
  </mergeCells>
  <conditionalFormatting sqref="I17:L20 I22:L32">
    <cfRule type="cellIs" dxfId="1" priority="3" stopIfTrue="1" operator="equal">
      <formula>"QUOTE FOR ALL ITEMS"</formula>
    </cfRule>
  </conditionalFormatting>
  <conditionalFormatting sqref="M33:N33 N33:N34">
    <cfRule type="cellIs" dxfId="0" priority="1" stopIfTrue="1" operator="equal">
      <formula>"QUOTE FOR ALL ITEMS"</formula>
    </cfRule>
  </conditionalFormatting>
  <pageMargins left="0.25" right="0" top="0.5" bottom="0.25" header="0" footer="0"/>
  <pageSetup paperSize="8" scale="59" orientation="landscape" r:id="rId1"/>
  <ignoredErrors>
    <ignoredError sqref="M33 N33:N34 M22:N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Bid Indicative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Pramod.Kumar</dc:creator>
  <cp:lastModifiedBy>Saurabh J Ail</cp:lastModifiedBy>
  <cp:lastPrinted>2023-12-14T11:43:04Z</cp:lastPrinted>
  <dcterms:created xsi:type="dcterms:W3CDTF">2015-08-13T06:45:58Z</dcterms:created>
  <dcterms:modified xsi:type="dcterms:W3CDTF">2023-12-18T06:10:12Z</dcterms:modified>
</cp:coreProperties>
</file>